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rochsvr17\bldg\Building Safety Shared\Web Forms 2022\Fees 2022\"/>
    </mc:Choice>
  </mc:AlternateContent>
  <xr:revisionPtr revIDLastSave="0" documentId="13_ncr:1_{D54D9FE1-818D-4E6A-B713-FF46A58883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under $1 million values" sheetId="1" r:id="rId1"/>
    <sheet name="over $1 million valu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2" l="1"/>
  <c r="B31" i="2"/>
  <c r="B34" i="2" s="1"/>
  <c r="B30" i="2"/>
  <c r="B25" i="2"/>
  <c r="B24" i="2"/>
  <c r="B23" i="2"/>
  <c r="B27" i="2" s="1"/>
  <c r="B18" i="2"/>
  <c r="B17" i="2"/>
  <c r="B20" i="2" s="1"/>
  <c r="B16" i="2"/>
  <c r="B11" i="2"/>
  <c r="B10" i="2"/>
  <c r="B13" i="2" s="1"/>
  <c r="B9" i="2"/>
  <c r="B4" i="2"/>
  <c r="B3" i="2"/>
  <c r="B6" i="2" s="1"/>
  <c r="B2" i="2"/>
  <c r="B76" i="1"/>
  <c r="B69" i="1"/>
  <c r="B62" i="1"/>
  <c r="B55" i="1"/>
  <c r="B48" i="1"/>
  <c r="B41" i="1"/>
  <c r="B34" i="1"/>
  <c r="B27" i="1"/>
  <c r="B20" i="1"/>
  <c r="B13" i="1"/>
  <c r="B6" i="1"/>
  <c r="B4" i="1"/>
  <c r="B8" i="1" s="1"/>
  <c r="E3" i="1" s="1"/>
  <c r="B5" i="1"/>
  <c r="B11" i="1"/>
  <c r="B12" i="1"/>
  <c r="B15" i="1" s="1"/>
  <c r="B74" i="1"/>
  <c r="B67" i="1"/>
  <c r="B71" i="1" s="1"/>
  <c r="B60" i="1"/>
  <c r="B53" i="1"/>
  <c r="B46" i="1"/>
  <c r="B50" i="1" s="1"/>
  <c r="B39" i="1"/>
  <c r="B32" i="1"/>
  <c r="B36" i="1" s="1"/>
  <c r="B25" i="1"/>
  <c r="B18" i="1"/>
  <c r="B22" i="1" s="1"/>
  <c r="B19" i="1"/>
  <c r="B26" i="1"/>
  <c r="B29" i="1" s="1"/>
  <c r="B33" i="1"/>
  <c r="B75" i="1"/>
  <c r="B78" i="1" s="1"/>
  <c r="B68" i="1"/>
  <c r="B61" i="1"/>
  <c r="B64" i="1"/>
  <c r="B54" i="1"/>
  <c r="B57" i="1"/>
  <c r="B47" i="1"/>
  <c r="B40" i="1"/>
  <c r="B43" i="1" s="1"/>
</calcChain>
</file>

<file path=xl/sharedStrings.xml><?xml version="1.0" encoding="utf-8"?>
<sst xmlns="http://schemas.openxmlformats.org/spreadsheetml/2006/main" count="82" uniqueCount="12">
  <si>
    <t>App. Fee:</t>
  </si>
  <si>
    <t>Valuation:</t>
  </si>
  <si>
    <t>Rochester Building Safety Trade Permit Fee</t>
  </si>
  <si>
    <t>Permit Fee:</t>
  </si>
  <si>
    <t>State Surcharge:</t>
  </si>
  <si>
    <t>Total:</t>
  </si>
  <si>
    <t>Total (All):</t>
  </si>
  <si>
    <t>Valuation (3mil - 4mil):</t>
  </si>
  <si>
    <t>Valuation (2mil - 3mil):</t>
  </si>
  <si>
    <t>Valuation (1mil - 2mil):</t>
  </si>
  <si>
    <t>Valuation (4mil -  5mil):</t>
  </si>
  <si>
    <t>Valuation (Over 5mil):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</si>
</sst>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,##0.00000"/>
  </numFmts>
  <fonts count="6" x14ac:knownFonts="1">
    <font>
      <sz val="10"/>
      <name val="Arial"/>
    </font>
    <font>
      <b/>
      <u/>
      <sz val="14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164" fontId="0" fillId="0" borderId="0" xfId="0" applyNumberFormat="1"/>
    <xf numFmtId="0" fontId="4" fillId="0" borderId="0" xfId="0" applyFont="1"/>
    <xf numFmtId="164" fontId="0" fillId="2" borderId="0" xfId="0" applyNumberFormat="1" applyFill="1"/>
    <xf numFmtId="0" fontId="4" fillId="3" borderId="0" xfId="0" applyFont="1" applyFill="1"/>
    <xf numFmtId="164" fontId="0" fillId="3" borderId="0" xfId="0" applyNumberFormat="1" applyFill="1"/>
    <xf numFmtId="165" fontId="0" fillId="0" borderId="0" xfId="0" applyNumberFormat="1"/>
    <xf numFmtId="14" fontId="5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1"/>
  <sheetViews>
    <sheetView tabSelected="1" workbookViewId="0">
      <selection activeCell="E1" sqref="E1"/>
    </sheetView>
  </sheetViews>
  <sheetFormatPr defaultRowHeight="12.75" x14ac:dyDescent="0.2"/>
  <cols>
    <col min="1" max="1" width="19.7109375" customWidth="1"/>
    <col min="2" max="2" width="26" customWidth="1"/>
    <col min="4" max="4" width="13.140625" customWidth="1"/>
  </cols>
  <sheetData>
    <row r="1" spans="1:5" ht="18" x14ac:dyDescent="0.25">
      <c r="B1" s="1" t="s">
        <v>2</v>
      </c>
      <c r="E1" s="9"/>
    </row>
    <row r="3" spans="1:5" x14ac:dyDescent="0.2">
      <c r="A3" s="2" t="s">
        <v>1</v>
      </c>
      <c r="B3" s="5">
        <v>0</v>
      </c>
      <c r="D3" s="6" t="s">
        <v>6</v>
      </c>
      <c r="E3" s="7">
        <f>SUM(B8,B15,B22,B29,B36,B43,B50,B57,B64,B71,B78)</f>
        <v>0</v>
      </c>
    </row>
    <row r="4" spans="1:5" x14ac:dyDescent="0.2">
      <c r="A4" s="2" t="s">
        <v>0</v>
      </c>
      <c r="B4" s="3">
        <f>IF(B3=0, 0, 25)</f>
        <v>0</v>
      </c>
    </row>
    <row r="5" spans="1:5" x14ac:dyDescent="0.2">
      <c r="A5" s="2" t="s">
        <v>3</v>
      </c>
      <c r="B5" s="3">
        <f>IF(B3&lt;501, 0, ROUNDUP((B3/1000), 0)*10)</f>
        <v>0</v>
      </c>
    </row>
    <row r="6" spans="1:5" x14ac:dyDescent="0.2">
      <c r="A6" s="2" t="s">
        <v>4</v>
      </c>
      <c r="B6" s="3">
        <f>ROUND(B3*0.0005,2)</f>
        <v>0</v>
      </c>
      <c r="C6" s="8"/>
    </row>
    <row r="8" spans="1:5" x14ac:dyDescent="0.2">
      <c r="A8" s="4" t="s">
        <v>5</v>
      </c>
      <c r="B8" s="3">
        <f>SUM(B4:B6)</f>
        <v>0</v>
      </c>
    </row>
    <row r="9" spans="1:5" x14ac:dyDescent="0.2">
      <c r="B9" s="3"/>
    </row>
    <row r="10" spans="1:5" x14ac:dyDescent="0.2">
      <c r="A10" s="2" t="s">
        <v>1</v>
      </c>
      <c r="B10" s="5">
        <v>0</v>
      </c>
    </row>
    <row r="11" spans="1:5" x14ac:dyDescent="0.2">
      <c r="A11" s="2" t="s">
        <v>0</v>
      </c>
      <c r="B11" s="3">
        <f>IF(B10=0, 0, 25)</f>
        <v>0</v>
      </c>
    </row>
    <row r="12" spans="1:5" x14ac:dyDescent="0.2">
      <c r="A12" s="2" t="s">
        <v>3</v>
      </c>
      <c r="B12" s="3">
        <f>IF(B10&lt;501, 0, ROUNDUP((B10/1000), 0)*10)</f>
        <v>0</v>
      </c>
    </row>
    <row r="13" spans="1:5" x14ac:dyDescent="0.2">
      <c r="A13" s="2" t="s">
        <v>4</v>
      </c>
      <c r="B13" s="3">
        <f>ROUND(B10*0.0005,2)</f>
        <v>0</v>
      </c>
      <c r="C13" s="8"/>
    </row>
    <row r="15" spans="1:5" x14ac:dyDescent="0.2">
      <c r="A15" s="4" t="s">
        <v>5</v>
      </c>
      <c r="B15" s="3">
        <f>SUM(B11:B13)</f>
        <v>0</v>
      </c>
    </row>
    <row r="16" spans="1:5" x14ac:dyDescent="0.2">
      <c r="B16" s="3"/>
    </row>
    <row r="17" spans="1:3" x14ac:dyDescent="0.2">
      <c r="A17" s="2" t="s">
        <v>1</v>
      </c>
      <c r="B17" s="5">
        <v>0</v>
      </c>
    </row>
    <row r="18" spans="1:3" x14ac:dyDescent="0.2">
      <c r="A18" s="2" t="s">
        <v>0</v>
      </c>
      <c r="B18" s="3">
        <f>IF(B17=0, 0, 25)</f>
        <v>0</v>
      </c>
    </row>
    <row r="19" spans="1:3" x14ac:dyDescent="0.2">
      <c r="A19" s="2" t="s">
        <v>3</v>
      </c>
      <c r="B19" s="3">
        <f>IF(B17&lt;501, 0, ROUNDUP((B17/1000), 0)*10)</f>
        <v>0</v>
      </c>
    </row>
    <row r="20" spans="1:3" x14ac:dyDescent="0.2">
      <c r="A20" s="2" t="s">
        <v>4</v>
      </c>
      <c r="B20" s="3">
        <f>ROUND(B17*0.0005,2)</f>
        <v>0</v>
      </c>
      <c r="C20" s="8"/>
    </row>
    <row r="22" spans="1:3" x14ac:dyDescent="0.2">
      <c r="A22" s="4" t="s">
        <v>5</v>
      </c>
      <c r="B22" s="3">
        <f>SUM(B18:B20)</f>
        <v>0</v>
      </c>
    </row>
    <row r="23" spans="1:3" x14ac:dyDescent="0.2">
      <c r="B23" s="3"/>
      <c r="C23" s="8"/>
    </row>
    <row r="24" spans="1:3" x14ac:dyDescent="0.2">
      <c r="A24" s="2" t="s">
        <v>1</v>
      </c>
      <c r="B24" s="5">
        <v>0</v>
      </c>
    </row>
    <row r="25" spans="1:3" x14ac:dyDescent="0.2">
      <c r="A25" s="2" t="s">
        <v>0</v>
      </c>
      <c r="B25" s="3">
        <f>IF(B24=0, 0, 25)</f>
        <v>0</v>
      </c>
    </row>
    <row r="26" spans="1:3" x14ac:dyDescent="0.2">
      <c r="A26" s="2" t="s">
        <v>3</v>
      </c>
      <c r="B26" s="3">
        <f>IF(B24&lt;501, 0, ROUNDUP((B24/1000), 0)*10)</f>
        <v>0</v>
      </c>
    </row>
    <row r="27" spans="1:3" x14ac:dyDescent="0.2">
      <c r="A27" s="2" t="s">
        <v>4</v>
      </c>
      <c r="B27" s="3">
        <f>ROUND(B24*0.0005,2)</f>
        <v>0</v>
      </c>
    </row>
    <row r="29" spans="1:3" x14ac:dyDescent="0.2">
      <c r="A29" s="4" t="s">
        <v>5</v>
      </c>
      <c r="B29" s="3">
        <f>SUM(B25:B27)</f>
        <v>0</v>
      </c>
    </row>
    <row r="30" spans="1:3" x14ac:dyDescent="0.2">
      <c r="B30" s="3"/>
    </row>
    <row r="31" spans="1:3" x14ac:dyDescent="0.2">
      <c r="A31" s="2" t="s">
        <v>1</v>
      </c>
      <c r="B31" s="5">
        <v>0</v>
      </c>
    </row>
    <row r="32" spans="1:3" x14ac:dyDescent="0.2">
      <c r="A32" s="2" t="s">
        <v>0</v>
      </c>
      <c r="B32" s="3">
        <f>IF(B31=0, 0, 25)</f>
        <v>0</v>
      </c>
    </row>
    <row r="33" spans="1:2" x14ac:dyDescent="0.2">
      <c r="A33" s="2" t="s">
        <v>3</v>
      </c>
      <c r="B33" s="3">
        <f>IF(B31&lt;501, 0, ROUNDUP((B31/1000), 0)*10)</f>
        <v>0</v>
      </c>
    </row>
    <row r="34" spans="1:2" x14ac:dyDescent="0.2">
      <c r="A34" s="2" t="s">
        <v>4</v>
      </c>
      <c r="B34" s="3">
        <f>ROUND(B31*0.0005,2)</f>
        <v>0</v>
      </c>
    </row>
    <row r="36" spans="1:2" x14ac:dyDescent="0.2">
      <c r="A36" s="4" t="s">
        <v>5</v>
      </c>
      <c r="B36" s="3">
        <f>SUM(B32:B34)</f>
        <v>0</v>
      </c>
    </row>
    <row r="37" spans="1:2" x14ac:dyDescent="0.2">
      <c r="B37" s="3"/>
    </row>
    <row r="38" spans="1:2" x14ac:dyDescent="0.2">
      <c r="A38" s="2" t="s">
        <v>1</v>
      </c>
      <c r="B38" s="5">
        <v>0</v>
      </c>
    </row>
    <row r="39" spans="1:2" x14ac:dyDescent="0.2">
      <c r="A39" s="2" t="s">
        <v>0</v>
      </c>
      <c r="B39" s="3">
        <f>IF(B38=0, 0, 25)</f>
        <v>0</v>
      </c>
    </row>
    <row r="40" spans="1:2" x14ac:dyDescent="0.2">
      <c r="A40" s="2" t="s">
        <v>3</v>
      </c>
      <c r="B40" s="3">
        <f>IF(B38&lt;501, 0, ROUNDUP((B38/1000), 0)*10)</f>
        <v>0</v>
      </c>
    </row>
    <row r="41" spans="1:2" x14ac:dyDescent="0.2">
      <c r="A41" s="2" t="s">
        <v>4</v>
      </c>
      <c r="B41" s="3">
        <f>ROUND(B38*0.0005,2)</f>
        <v>0</v>
      </c>
    </row>
    <row r="43" spans="1:2" x14ac:dyDescent="0.2">
      <c r="A43" s="4" t="s">
        <v>5</v>
      </c>
      <c r="B43" s="3">
        <f>SUM(B39:B41)</f>
        <v>0</v>
      </c>
    </row>
    <row r="44" spans="1:2" x14ac:dyDescent="0.2">
      <c r="B44" s="3"/>
    </row>
    <row r="45" spans="1:2" x14ac:dyDescent="0.2">
      <c r="A45" s="2" t="s">
        <v>1</v>
      </c>
      <c r="B45" s="5">
        <v>0</v>
      </c>
    </row>
    <row r="46" spans="1:2" x14ac:dyDescent="0.2">
      <c r="A46" s="2" t="s">
        <v>0</v>
      </c>
      <c r="B46" s="3">
        <f>IF(B45=0, 0, 25)</f>
        <v>0</v>
      </c>
    </row>
    <row r="47" spans="1:2" x14ac:dyDescent="0.2">
      <c r="A47" s="2" t="s">
        <v>3</v>
      </c>
      <c r="B47" s="3">
        <f>IF(B45&lt;501, 0, ROUNDUP((B45/1000), 0)*10)</f>
        <v>0</v>
      </c>
    </row>
    <row r="48" spans="1:2" x14ac:dyDescent="0.2">
      <c r="A48" s="2" t="s">
        <v>4</v>
      </c>
      <c r="B48" s="3">
        <f>ROUND(B45*0.0005,2)</f>
        <v>0</v>
      </c>
    </row>
    <row r="50" spans="1:2" x14ac:dyDescent="0.2">
      <c r="A50" s="4" t="s">
        <v>5</v>
      </c>
      <c r="B50" s="3">
        <f>SUM(B46:B48)</f>
        <v>0</v>
      </c>
    </row>
    <row r="51" spans="1:2" x14ac:dyDescent="0.2">
      <c r="B51" s="3"/>
    </row>
    <row r="52" spans="1:2" x14ac:dyDescent="0.2">
      <c r="A52" s="2" t="s">
        <v>1</v>
      </c>
      <c r="B52" s="5">
        <v>0</v>
      </c>
    </row>
    <row r="53" spans="1:2" x14ac:dyDescent="0.2">
      <c r="A53" s="2" t="s">
        <v>0</v>
      </c>
      <c r="B53" s="3">
        <f>IF(B52=0, 0, 25)</f>
        <v>0</v>
      </c>
    </row>
    <row r="54" spans="1:2" x14ac:dyDescent="0.2">
      <c r="A54" s="2" t="s">
        <v>3</v>
      </c>
      <c r="B54" s="3">
        <f>IF(B52&lt;501, 0, ROUNDUP((B52/1000), 0)*10)</f>
        <v>0</v>
      </c>
    </row>
    <row r="55" spans="1:2" x14ac:dyDescent="0.2">
      <c r="A55" s="2" t="s">
        <v>4</v>
      </c>
      <c r="B55" s="3">
        <f>ROUND(B52*0.0005,2)</f>
        <v>0</v>
      </c>
    </row>
    <row r="57" spans="1:2" x14ac:dyDescent="0.2">
      <c r="A57" s="4" t="s">
        <v>5</v>
      </c>
      <c r="B57" s="3">
        <f>SUM(B53:B55)</f>
        <v>0</v>
      </c>
    </row>
    <row r="58" spans="1:2" x14ac:dyDescent="0.2">
      <c r="B58" s="3"/>
    </row>
    <row r="59" spans="1:2" x14ac:dyDescent="0.2">
      <c r="A59" s="2" t="s">
        <v>1</v>
      </c>
      <c r="B59" s="5">
        <v>0</v>
      </c>
    </row>
    <row r="60" spans="1:2" x14ac:dyDescent="0.2">
      <c r="A60" s="2" t="s">
        <v>0</v>
      </c>
      <c r="B60" s="3">
        <f>IF(B59=0, 0, 25)</f>
        <v>0</v>
      </c>
    </row>
    <row r="61" spans="1:2" x14ac:dyDescent="0.2">
      <c r="A61" s="2" t="s">
        <v>3</v>
      </c>
      <c r="B61" s="3">
        <f>IF(B59&lt;501, 0, ROUNDUP((B59/1000), 0)*10)</f>
        <v>0</v>
      </c>
    </row>
    <row r="62" spans="1:2" x14ac:dyDescent="0.2">
      <c r="A62" s="2" t="s">
        <v>4</v>
      </c>
      <c r="B62" s="3">
        <f>ROUND(B59*0.0005,2)</f>
        <v>0</v>
      </c>
    </row>
    <row r="64" spans="1:2" x14ac:dyDescent="0.2">
      <c r="A64" s="4" t="s">
        <v>5</v>
      </c>
      <c r="B64" s="3">
        <f>SUM(B60:B62)</f>
        <v>0</v>
      </c>
    </row>
    <row r="65" spans="1:2" x14ac:dyDescent="0.2">
      <c r="B65" s="3"/>
    </row>
    <row r="66" spans="1:2" x14ac:dyDescent="0.2">
      <c r="A66" s="2" t="s">
        <v>1</v>
      </c>
      <c r="B66" s="5">
        <v>0</v>
      </c>
    </row>
    <row r="67" spans="1:2" x14ac:dyDescent="0.2">
      <c r="A67" s="2" t="s">
        <v>0</v>
      </c>
      <c r="B67" s="3">
        <f>IF(B66=0, 0, 25)</f>
        <v>0</v>
      </c>
    </row>
    <row r="68" spans="1:2" x14ac:dyDescent="0.2">
      <c r="A68" s="2" t="s">
        <v>3</v>
      </c>
      <c r="B68" s="3">
        <f>IF(B66&lt;501, 0, ROUNDUP((B66/1000), 0)*10)</f>
        <v>0</v>
      </c>
    </row>
    <row r="69" spans="1:2" x14ac:dyDescent="0.2">
      <c r="A69" s="2" t="s">
        <v>4</v>
      </c>
      <c r="B69" s="3">
        <f>ROUND(B66*0.0005,2)</f>
        <v>0</v>
      </c>
    </row>
    <row r="71" spans="1:2" x14ac:dyDescent="0.2">
      <c r="A71" s="4" t="s">
        <v>5</v>
      </c>
      <c r="B71" s="3">
        <f>SUM(B67:B69)</f>
        <v>0</v>
      </c>
    </row>
    <row r="72" spans="1:2" x14ac:dyDescent="0.2">
      <c r="B72" s="3"/>
    </row>
    <row r="73" spans="1:2" x14ac:dyDescent="0.2">
      <c r="A73" s="2" t="s">
        <v>1</v>
      </c>
      <c r="B73" s="5">
        <v>0</v>
      </c>
    </row>
    <row r="74" spans="1:2" x14ac:dyDescent="0.2">
      <c r="A74" s="2" t="s">
        <v>0</v>
      </c>
      <c r="B74" s="3">
        <f>IF(B73=0, 0, 25)</f>
        <v>0</v>
      </c>
    </row>
    <row r="75" spans="1:2" x14ac:dyDescent="0.2">
      <c r="A75" s="2" t="s">
        <v>3</v>
      </c>
      <c r="B75" s="3">
        <f>IF(B73&lt;501, 0, ROUNDUP((B73/1000), 0)*10)</f>
        <v>0</v>
      </c>
    </row>
    <row r="76" spans="1:2" x14ac:dyDescent="0.2">
      <c r="A76" s="2" t="s">
        <v>4</v>
      </c>
      <c r="B76" s="3">
        <f>ROUND(B73*0.0005,2)</f>
        <v>0</v>
      </c>
    </row>
    <row r="78" spans="1:2" x14ac:dyDescent="0.2">
      <c r="A78" s="4" t="s">
        <v>5</v>
      </c>
      <c r="B78" s="3">
        <f>SUM(B74:B76)</f>
        <v>0</v>
      </c>
    </row>
    <row r="80" spans="1:2" x14ac:dyDescent="0.2">
      <c r="B80" s="3"/>
    </row>
    <row r="81" spans="2:2" x14ac:dyDescent="0.2">
      <c r="B81" s="3"/>
    </row>
    <row r="82" spans="2:2" x14ac:dyDescent="0.2">
      <c r="B82" s="3"/>
    </row>
    <row r="83" spans="2:2" x14ac:dyDescent="0.2">
      <c r="B83" s="3"/>
    </row>
    <row r="84" spans="2:2" x14ac:dyDescent="0.2">
      <c r="B84" s="3"/>
    </row>
    <row r="85" spans="2:2" x14ac:dyDescent="0.2">
      <c r="B85" s="3"/>
    </row>
    <row r="86" spans="2:2" x14ac:dyDescent="0.2">
      <c r="B86" s="3"/>
    </row>
    <row r="87" spans="2:2" x14ac:dyDescent="0.2">
      <c r="B87" s="3"/>
    </row>
    <row r="88" spans="2:2" x14ac:dyDescent="0.2">
      <c r="B88" s="3"/>
    </row>
    <row r="89" spans="2:2" x14ac:dyDescent="0.2">
      <c r="B89" s="3"/>
    </row>
    <row r="90" spans="2:2" x14ac:dyDescent="0.2">
      <c r="B90" s="3"/>
    </row>
    <row r="91" spans="2:2" x14ac:dyDescent="0.2">
      <c r="B91" s="3"/>
    </row>
    <row r="92" spans="2:2" x14ac:dyDescent="0.2">
      <c r="B92" s="3"/>
    </row>
    <row r="93" spans="2:2" x14ac:dyDescent="0.2">
      <c r="B93" s="3"/>
    </row>
    <row r="94" spans="2:2" x14ac:dyDescent="0.2">
      <c r="B94" s="3"/>
    </row>
    <row r="95" spans="2:2" x14ac:dyDescent="0.2">
      <c r="B95" s="3"/>
    </row>
    <row r="96" spans="2:2" x14ac:dyDescent="0.2">
      <c r="B96" s="3"/>
    </row>
    <row r="97" spans="2:2" x14ac:dyDescent="0.2">
      <c r="B97" s="3"/>
    </row>
    <row r="98" spans="2:2" x14ac:dyDescent="0.2">
      <c r="B98" s="3"/>
    </row>
    <row r="99" spans="2:2" x14ac:dyDescent="0.2">
      <c r="B99" s="3"/>
    </row>
    <row r="100" spans="2:2" x14ac:dyDescent="0.2">
      <c r="B100" s="3"/>
    </row>
    <row r="101" spans="2:2" x14ac:dyDescent="0.2">
      <c r="B101" s="3"/>
    </row>
    <row r="102" spans="2:2" x14ac:dyDescent="0.2">
      <c r="B102" s="3"/>
    </row>
    <row r="103" spans="2:2" x14ac:dyDescent="0.2">
      <c r="B103" s="3"/>
    </row>
    <row r="104" spans="2:2" x14ac:dyDescent="0.2">
      <c r="B104" s="3"/>
    </row>
    <row r="105" spans="2:2" x14ac:dyDescent="0.2">
      <c r="B105" s="3"/>
    </row>
    <row r="106" spans="2:2" x14ac:dyDescent="0.2">
      <c r="B106" s="3"/>
    </row>
    <row r="107" spans="2:2" x14ac:dyDescent="0.2">
      <c r="B107" s="3"/>
    </row>
    <row r="108" spans="2:2" x14ac:dyDescent="0.2">
      <c r="B108" s="3"/>
    </row>
    <row r="109" spans="2:2" x14ac:dyDescent="0.2">
      <c r="B109" s="3"/>
    </row>
    <row r="110" spans="2:2" x14ac:dyDescent="0.2">
      <c r="B110" s="3"/>
    </row>
    <row r="111" spans="2:2" x14ac:dyDescent="0.2">
      <c r="B111" s="3"/>
    </row>
    <row r="112" spans="2:2" x14ac:dyDescent="0.2">
      <c r="B112" s="3"/>
    </row>
    <row r="113" spans="2:2" x14ac:dyDescent="0.2">
      <c r="B113" s="3"/>
    </row>
    <row r="114" spans="2:2" x14ac:dyDescent="0.2">
      <c r="B114" s="3"/>
    </row>
    <row r="115" spans="2:2" x14ac:dyDescent="0.2">
      <c r="B115" s="3"/>
    </row>
    <row r="116" spans="2:2" x14ac:dyDescent="0.2">
      <c r="B116" s="3"/>
    </row>
    <row r="117" spans="2:2" x14ac:dyDescent="0.2">
      <c r="B117" s="3"/>
    </row>
    <row r="118" spans="2:2" x14ac:dyDescent="0.2">
      <c r="B118" s="3"/>
    </row>
    <row r="119" spans="2:2" x14ac:dyDescent="0.2">
      <c r="B119" s="3"/>
    </row>
    <row r="120" spans="2:2" x14ac:dyDescent="0.2">
      <c r="B120" s="3"/>
    </row>
    <row r="121" spans="2:2" x14ac:dyDescent="0.2">
      <c r="B121" s="3"/>
    </row>
    <row r="122" spans="2:2" x14ac:dyDescent="0.2">
      <c r="B122" s="3"/>
    </row>
    <row r="123" spans="2:2" x14ac:dyDescent="0.2">
      <c r="B123" s="3"/>
    </row>
    <row r="124" spans="2:2" x14ac:dyDescent="0.2">
      <c r="B124" s="3"/>
    </row>
    <row r="125" spans="2:2" x14ac:dyDescent="0.2">
      <c r="B125" s="3"/>
    </row>
    <row r="126" spans="2:2" x14ac:dyDescent="0.2">
      <c r="B126" s="3"/>
    </row>
    <row r="127" spans="2:2" x14ac:dyDescent="0.2">
      <c r="B127" s="3"/>
    </row>
    <row r="128" spans="2:2" x14ac:dyDescent="0.2">
      <c r="B128" s="3"/>
    </row>
    <row r="129" spans="2:2" x14ac:dyDescent="0.2">
      <c r="B129" s="3"/>
    </row>
    <row r="130" spans="2:2" x14ac:dyDescent="0.2">
      <c r="B130" s="3"/>
    </row>
    <row r="131" spans="2:2" x14ac:dyDescent="0.2">
      <c r="B131" s="3"/>
    </row>
    <row r="132" spans="2:2" x14ac:dyDescent="0.2">
      <c r="B132" s="3"/>
    </row>
    <row r="133" spans="2:2" x14ac:dyDescent="0.2">
      <c r="B133" s="3"/>
    </row>
    <row r="134" spans="2:2" x14ac:dyDescent="0.2">
      <c r="B134" s="3"/>
    </row>
    <row r="135" spans="2:2" x14ac:dyDescent="0.2">
      <c r="B135" s="3"/>
    </row>
    <row r="136" spans="2:2" x14ac:dyDescent="0.2">
      <c r="B136" s="3"/>
    </row>
    <row r="137" spans="2:2" x14ac:dyDescent="0.2">
      <c r="B137" s="3"/>
    </row>
    <row r="138" spans="2:2" x14ac:dyDescent="0.2">
      <c r="B138" s="3"/>
    </row>
    <row r="139" spans="2:2" x14ac:dyDescent="0.2">
      <c r="B139" s="3"/>
    </row>
    <row r="140" spans="2:2" x14ac:dyDescent="0.2">
      <c r="B140" s="3"/>
    </row>
    <row r="141" spans="2:2" x14ac:dyDescent="0.2">
      <c r="B141" s="3"/>
    </row>
  </sheetData>
  <protectedRanges>
    <protectedRange sqref="B10 B3 B17 B24 B31 B38 B45 B52 B59 B66 B73" name="Range1"/>
  </protectedRanges>
  <phoneticPr fontId="3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4"/>
  <sheetViews>
    <sheetView workbookViewId="0">
      <selection activeCell="D14" sqref="D14"/>
    </sheetView>
  </sheetViews>
  <sheetFormatPr defaultRowHeight="12.75" x14ac:dyDescent="0.2"/>
  <cols>
    <col min="1" max="1" width="22.140625" customWidth="1"/>
    <col min="2" max="2" width="19.42578125" customWidth="1"/>
  </cols>
  <sheetData>
    <row r="1" spans="1:2" x14ac:dyDescent="0.2">
      <c r="A1" s="2" t="s">
        <v>9</v>
      </c>
      <c r="B1" s="5">
        <v>1500000</v>
      </c>
    </row>
    <row r="2" spans="1:2" x14ac:dyDescent="0.2">
      <c r="A2" s="2" t="s">
        <v>0</v>
      </c>
      <c r="B2" s="3">
        <f>IF(B1=0, 0, 25)</f>
        <v>25</v>
      </c>
    </row>
    <row r="3" spans="1:2" x14ac:dyDescent="0.2">
      <c r="A3" s="2" t="s">
        <v>3</v>
      </c>
      <c r="B3" s="3">
        <f>IF(B1&lt;501, 0, ROUNDUP((B1/1000), 0)*10)</f>
        <v>15000</v>
      </c>
    </row>
    <row r="4" spans="1:2" x14ac:dyDescent="0.2">
      <c r="A4" s="2" t="s">
        <v>4</v>
      </c>
      <c r="B4" s="3">
        <f>ROUND((B1-1000000)*0.0004,2) +500</f>
        <v>700</v>
      </c>
    </row>
    <row r="6" spans="1:2" x14ac:dyDescent="0.2">
      <c r="A6" s="4" t="s">
        <v>5</v>
      </c>
      <c r="B6" s="3">
        <f>SUM(B2:B4)</f>
        <v>15725</v>
      </c>
    </row>
    <row r="8" spans="1:2" x14ac:dyDescent="0.2">
      <c r="A8" s="2" t="s">
        <v>8</v>
      </c>
      <c r="B8" s="5">
        <v>2500000</v>
      </c>
    </row>
    <row r="9" spans="1:2" x14ac:dyDescent="0.2">
      <c r="A9" s="2" t="s">
        <v>0</v>
      </c>
      <c r="B9" s="3">
        <f>IF(B8=0, 0, 25)</f>
        <v>25</v>
      </c>
    </row>
    <row r="10" spans="1:2" x14ac:dyDescent="0.2">
      <c r="A10" s="2" t="s">
        <v>3</v>
      </c>
      <c r="B10" s="3">
        <f>IF(B8&lt;501, 0, ROUNDUP((B8/1000), 0)*10)</f>
        <v>25000</v>
      </c>
    </row>
    <row r="11" spans="1:2" x14ac:dyDescent="0.2">
      <c r="A11" s="2" t="s">
        <v>4</v>
      </c>
      <c r="B11" s="3">
        <f>ROUND((B8-2000000)*0.0003,2) +900</f>
        <v>1050</v>
      </c>
    </row>
    <row r="13" spans="1:2" x14ac:dyDescent="0.2">
      <c r="A13" s="4" t="s">
        <v>5</v>
      </c>
      <c r="B13" s="3">
        <f>SUM(B9:B11)</f>
        <v>26075</v>
      </c>
    </row>
    <row r="15" spans="1:2" x14ac:dyDescent="0.2">
      <c r="A15" s="2" t="s">
        <v>7</v>
      </c>
      <c r="B15" s="5">
        <v>3500000</v>
      </c>
    </row>
    <row r="16" spans="1:2" x14ac:dyDescent="0.2">
      <c r="A16" s="2" t="s">
        <v>0</v>
      </c>
      <c r="B16" s="3">
        <f>IF(B15=0, 0, 25)</f>
        <v>25</v>
      </c>
    </row>
    <row r="17" spans="1:2" x14ac:dyDescent="0.2">
      <c r="A17" s="2" t="s">
        <v>3</v>
      </c>
      <c r="B17" s="3">
        <f>IF(B15&lt;501, 0, ROUNDUP((B15/1000), 0)*10)</f>
        <v>35000</v>
      </c>
    </row>
    <row r="18" spans="1:2" x14ac:dyDescent="0.2">
      <c r="A18" s="2" t="s">
        <v>4</v>
      </c>
      <c r="B18" s="3">
        <f>ROUND((B15-3000000)*0.0002,2) +1200</f>
        <v>1300</v>
      </c>
    </row>
    <row r="20" spans="1:2" x14ac:dyDescent="0.2">
      <c r="A20" s="4" t="s">
        <v>5</v>
      </c>
      <c r="B20" s="3">
        <f>SUM(B16:B18)</f>
        <v>36325</v>
      </c>
    </row>
    <row r="22" spans="1:2" x14ac:dyDescent="0.2">
      <c r="A22" s="2" t="s">
        <v>10</v>
      </c>
      <c r="B22" s="5">
        <v>4500000</v>
      </c>
    </row>
    <row r="23" spans="1:2" x14ac:dyDescent="0.2">
      <c r="A23" s="2" t="s">
        <v>0</v>
      </c>
      <c r="B23" s="3">
        <f>IF(B22=0, 0, 25)</f>
        <v>25</v>
      </c>
    </row>
    <row r="24" spans="1:2" x14ac:dyDescent="0.2">
      <c r="A24" s="2" t="s">
        <v>3</v>
      </c>
      <c r="B24" s="3">
        <f>IF(B22&lt;501, 0, ROUNDUP((B22/1000), 0)*10)</f>
        <v>45000</v>
      </c>
    </row>
    <row r="25" spans="1:2" x14ac:dyDescent="0.2">
      <c r="A25" s="2" t="s">
        <v>4</v>
      </c>
      <c r="B25" s="3">
        <f>ROUND((B22-4000000)*0.0001,2) +1400</f>
        <v>1450</v>
      </c>
    </row>
    <row r="27" spans="1:2" x14ac:dyDescent="0.2">
      <c r="A27" s="4" t="s">
        <v>5</v>
      </c>
      <c r="B27" s="3">
        <f>SUM(B23:B25)</f>
        <v>46475</v>
      </c>
    </row>
    <row r="29" spans="1:2" x14ac:dyDescent="0.2">
      <c r="A29" s="2" t="s">
        <v>11</v>
      </c>
      <c r="B29" s="5">
        <v>10255343</v>
      </c>
    </row>
    <row r="30" spans="1:2" x14ac:dyDescent="0.2">
      <c r="A30" s="2" t="s">
        <v>0</v>
      </c>
      <c r="B30" s="3">
        <f>IF(B29=0, 0, 25)</f>
        <v>25</v>
      </c>
    </row>
    <row r="31" spans="1:2" x14ac:dyDescent="0.2">
      <c r="A31" s="2" t="s">
        <v>3</v>
      </c>
      <c r="B31" s="3">
        <f>IF(B29&lt;501, 0, ROUNDUP((B29/1000), 0)*10)</f>
        <v>102560</v>
      </c>
    </row>
    <row r="32" spans="1:2" x14ac:dyDescent="0.2">
      <c r="A32" s="2" t="s">
        <v>4</v>
      </c>
      <c r="B32" s="3">
        <f>ROUND((B29-5000000)*0.00005,2) +1500</f>
        <v>1762.77</v>
      </c>
    </row>
    <row r="34" spans="1:2" x14ac:dyDescent="0.2">
      <c r="A34" s="4" t="s">
        <v>5</v>
      </c>
      <c r="B34" s="3">
        <f>SUM(B30:B32)</f>
        <v>104347.77</v>
      </c>
    </row>
  </sheetData>
  <protectedRanges>
    <protectedRange sqref="B1 B8 B15 B22 B29" name="Range1"/>
  </protectedRanges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under $1 million values</vt:lpstr>
      <vt:lpstr>over $1 million values</vt:lpstr>
    </vt:vector>
  </TitlesOfParts>
  <Company>City of Rochester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bscounter</dc:creator>
  <cp:lastModifiedBy>Schuler, Jessica</cp:lastModifiedBy>
  <dcterms:created xsi:type="dcterms:W3CDTF">2007-05-24T15:16:49Z</dcterms:created>
  <dcterms:modified xsi:type="dcterms:W3CDTF">2023-03-28T18:45:13Z</dcterms:modified>
</cp:coreProperties>
</file>